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8975" windowHeight="9060"/>
  </bookViews>
  <sheets>
    <sheet name="МБУК «ДК Краснополянского СП»" sheetId="1" r:id="rId1"/>
  </sheets>
  <calcPr calcId="144525"/>
</workbook>
</file>

<file path=xl/calcChain.xml><?xml version="1.0" encoding="utf-8"?>
<calcChain xmlns="http://schemas.openxmlformats.org/spreadsheetml/2006/main">
  <c r="H14" i="1" l="1"/>
  <c r="H22" i="1" l="1"/>
  <c r="H54" i="1" l="1"/>
  <c r="H49" i="1"/>
  <c r="H37" i="1"/>
  <c r="F93" i="1" l="1"/>
  <c r="F88" i="1"/>
  <c r="F83" i="1"/>
  <c r="F76" i="1"/>
  <c r="F71" i="1"/>
  <c r="F66" i="1"/>
  <c r="F42" i="1"/>
  <c r="F30" i="1"/>
  <c r="F27" i="1"/>
  <c r="D6" i="1" l="1"/>
  <c r="H93" i="1" l="1"/>
  <c r="H88" i="1"/>
  <c r="H83" i="1"/>
  <c r="H76" i="1"/>
  <c r="H71" i="1"/>
  <c r="H66" i="1"/>
  <c r="H59" i="1"/>
  <c r="H42" i="1"/>
  <c r="H30" i="1"/>
  <c r="H27" i="1"/>
  <c r="H17" i="1"/>
</calcChain>
</file>

<file path=xl/sharedStrings.xml><?xml version="1.0" encoding="utf-8"?>
<sst xmlns="http://schemas.openxmlformats.org/spreadsheetml/2006/main" count="121" uniqueCount="88">
  <si>
    <t>Объем информации на стендах</t>
  </si>
  <si>
    <t>1.1.1</t>
  </si>
  <si>
    <t>/</t>
  </si>
  <si>
    <t>1.1.2</t>
  </si>
  <si>
    <t>баллы</t>
  </si>
  <si>
    <t>1.2.1</t>
  </si>
  <si>
    <t>Соответствие информации о деятельности - стенды</t>
  </si>
  <si>
    <t>Соответствие информации о деятельности - сайт</t>
  </si>
  <si>
    <t>Количество функционирующих дистанционных способов</t>
  </si>
  <si>
    <t>Наличие и функционирование на сайте</t>
  </si>
  <si>
    <t>1.1</t>
  </si>
  <si>
    <t>Соответствие информации о деятельности</t>
  </si>
  <si>
    <t>1.2</t>
  </si>
  <si>
    <t>Наличие на официальном сайте</t>
  </si>
  <si>
    <t>X</t>
  </si>
  <si>
    <t>1.3</t>
  </si>
  <si>
    <t>1.3.1</t>
  </si>
  <si>
    <t>Удовлетворенность - стенды</t>
  </si>
  <si>
    <t>1.3.2</t>
  </si>
  <si>
    <t>Удовлетворенность - сайт</t>
  </si>
  <si>
    <t>Число получателей услуг, удовлетворенных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</si>
  <si>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</si>
  <si>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</si>
  <si>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</si>
  <si>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</si>
  <si>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</si>
  <si>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</si>
  <si>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открытостью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</si>
  <si>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</si>
  <si>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</si>
  <si>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</si>
  <si>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</si>
  <si>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1.</t>
  </si>
  <si>
    <t>Критерий откытости и доступности информации об организации</t>
  </si>
  <si>
    <t>2.</t>
  </si>
  <si>
    <t>Критерий комфортности условий предоставления услуг</t>
  </si>
  <si>
    <t>3.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</si>
  <si>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</si>
  <si>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</si>
  <si>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</si>
  <si>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</si>
  <si>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</si>
  <si>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</si>
  <si>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</si>
  <si>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</si>
  <si>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</si>
  <si>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</si>
  <si>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</si>
  <si>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</si>
  <si>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</si>
  <si>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</si>
  <si>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4.1</t>
  </si>
  <si>
    <t>Доброжелательность, вежливость работников организации (ДиВ)</t>
  </si>
  <si>
    <t>Доля получателей услуг, удовлетворенных ДиВ - первичный контакт</t>
  </si>
  <si>
    <t>4.1.1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</si>
  <si>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</si>
  <si>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</si>
  <si>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</si>
  <si>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Удовлетворенность - ДиВ - первичный контакт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</si>
  <si>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</si>
  <si>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</si>
  <si>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4.2.1</t>
  </si>
  <si>
    <t>4.3</t>
  </si>
  <si>
    <t>4.3.1</t>
  </si>
  <si>
    <t>Доля получателей услуг, удовлетворенных ДиВ - дистанционные формы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</si>
  <si>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</si>
  <si>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</si>
  <si>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</si>
  <si>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</si>
  <si>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</si>
  <si>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</si>
  <si>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</si>
  <si>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</si>
  <si>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</si>
  <si>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</si>
  <si>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</si>
  <si>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</si>
  <si>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</si>
  <si>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</si>
  <si>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</si>
  <si>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</si>
  <si>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</si>
  <si>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</si>
  <si>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</si>
  <si>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респондентов</t>
  </si>
  <si>
    <t>Доля респондентов</t>
  </si>
  <si>
    <t>Численность получателей услуг</t>
  </si>
  <si>
    <t>Доступность деятельности для 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</si>
</sst>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3"/>
  <sheetViews>
    <sheetView tabSelected="1" workbookViewId="0">
      <selection activeCell="E90" sqref="E90"/>
    </sheetView>
  </sheetViews>
  <sheetFormatPr defaultRowHeight="15" x14ac:dyDescent="0.25"/>
  <cols>
    <col min="1" max="1" width="5.7109375" customWidth="1"/>
    <col min="3" max="3" width="80.28515625" customWidth="1"/>
    <col min="12" max="12" width="9.140625" style="16"/>
    <col min="13" max="13" width="10.5703125" style="16" customWidth="1"/>
  </cols>
  <sheetData>
    <row r="2" spans="2:10" x14ac:dyDescent="0.25">
      <c r="C2" t="s">
        <v>84</v>
      </c>
      <c r="D2" s="3">
        <v>600</v>
      </c>
    </row>
    <row r="3" spans="2:10" x14ac:dyDescent="0.25">
      <c r="D3" s="3"/>
    </row>
    <row r="4" spans="2:10" x14ac:dyDescent="0.25">
      <c r="C4" t="s">
        <v>86</v>
      </c>
      <c r="D4" s="3">
        <v>4000</v>
      </c>
    </row>
    <row r="5" spans="2:10" x14ac:dyDescent="0.25">
      <c r="D5" s="3"/>
    </row>
    <row r="6" spans="2:10" x14ac:dyDescent="0.25">
      <c r="C6" t="s">
        <v>85</v>
      </c>
      <c r="D6" s="3">
        <f>ROUND(D2/D4*100,0)</f>
        <v>15</v>
      </c>
    </row>
    <row r="9" spans="2:10" x14ac:dyDescent="0.25">
      <c r="B9" s="8" t="s">
        <v>32</v>
      </c>
      <c r="C9" s="9" t="s">
        <v>33</v>
      </c>
      <c r="D9" s="10"/>
      <c r="E9" s="10"/>
      <c r="F9" s="10"/>
      <c r="G9" s="10"/>
      <c r="H9" s="10"/>
      <c r="I9" s="10"/>
      <c r="J9" s="10"/>
    </row>
    <row r="11" spans="2:10" x14ac:dyDescent="0.25">
      <c r="B11" s="5" t="s">
        <v>10</v>
      </c>
      <c r="C11" s="6" t="s">
        <v>11</v>
      </c>
      <c r="D11" s="6"/>
      <c r="E11" s="6"/>
      <c r="F11" s="6"/>
      <c r="G11" s="6"/>
      <c r="H11" s="6"/>
      <c r="I11" s="6"/>
      <c r="J11" s="6"/>
    </row>
    <row r="13" spans="2:10" x14ac:dyDescent="0.25">
      <c r="B13" s="2" t="s">
        <v>1</v>
      </c>
      <c r="C13" t="s">
        <v>6</v>
      </c>
    </row>
    <row r="14" spans="2:10" x14ac:dyDescent="0.25">
      <c r="B14" s="1"/>
      <c r="C14" t="s">
        <v>0</v>
      </c>
      <c r="D14" s="1">
        <v>21</v>
      </c>
      <c r="E14" s="2" t="s">
        <v>2</v>
      </c>
      <c r="F14" s="1">
        <v>22</v>
      </c>
      <c r="H14" s="3">
        <f>ROUND(D14/F14*100,0)</f>
        <v>95</v>
      </c>
      <c r="J14" s="1" t="s">
        <v>4</v>
      </c>
    </row>
    <row r="15" spans="2:10" x14ac:dyDescent="0.25">
      <c r="B15" s="1"/>
    </row>
    <row r="16" spans="2:10" x14ac:dyDescent="0.25">
      <c r="B16" s="2" t="s">
        <v>3</v>
      </c>
      <c r="C16" t="s">
        <v>7</v>
      </c>
    </row>
    <row r="17" spans="2:10" x14ac:dyDescent="0.25">
      <c r="C17" t="s">
        <v>0</v>
      </c>
      <c r="D17" s="1">
        <v>18</v>
      </c>
      <c r="E17" s="2" t="s">
        <v>2</v>
      </c>
      <c r="F17" s="1">
        <v>22</v>
      </c>
      <c r="H17" s="3">
        <f>ROUND(D17/F17*100,0)</f>
        <v>82</v>
      </c>
      <c r="J17" s="1" t="s">
        <v>4</v>
      </c>
    </row>
    <row r="18" spans="2:10" x14ac:dyDescent="0.25">
      <c r="D18" s="1"/>
      <c r="E18" s="2"/>
      <c r="F18" s="1"/>
      <c r="H18" s="3"/>
      <c r="J18" s="1"/>
    </row>
    <row r="19" spans="2:10" x14ac:dyDescent="0.25">
      <c r="B19" s="5" t="s">
        <v>12</v>
      </c>
      <c r="C19" s="6" t="s">
        <v>13</v>
      </c>
      <c r="D19" s="6"/>
      <c r="E19" s="6"/>
      <c r="F19" s="6"/>
      <c r="G19" s="6"/>
      <c r="H19" s="6"/>
      <c r="I19" s="6"/>
      <c r="J19" s="6"/>
    </row>
    <row r="20" spans="2:10" x14ac:dyDescent="0.25">
      <c r="D20" s="1"/>
      <c r="E20" s="2"/>
      <c r="F20" s="1"/>
      <c r="H20" s="3"/>
      <c r="J20" s="1"/>
    </row>
    <row r="21" spans="2:10" x14ac:dyDescent="0.25">
      <c r="B21" s="2" t="s">
        <v>5</v>
      </c>
      <c r="C21" t="s">
        <v>9</v>
      </c>
    </row>
    <row r="22" spans="2:10" x14ac:dyDescent="0.25">
      <c r="C22" t="s">
        <v>8</v>
      </c>
      <c r="D22" s="1">
        <v>3</v>
      </c>
      <c r="E22" s="2" t="s">
        <v>14</v>
      </c>
      <c r="F22" s="4">
        <v>30</v>
      </c>
      <c r="H22" s="7">
        <f>IF(D22&gt;3,100,D22*30)</f>
        <v>90</v>
      </c>
      <c r="J22" s="1" t="s">
        <v>4</v>
      </c>
    </row>
    <row r="24" spans="2:10" x14ac:dyDescent="0.25">
      <c r="B24" s="5" t="s">
        <v>15</v>
      </c>
      <c r="C24" s="6" t="s">
        <v>27</v>
      </c>
      <c r="D24" s="6"/>
      <c r="E24" s="6"/>
      <c r="F24" s="6"/>
      <c r="G24" s="6"/>
      <c r="H24" s="6"/>
      <c r="I24" s="6"/>
      <c r="J24" s="6"/>
    </row>
    <row r="26" spans="2:10" x14ac:dyDescent="0.25">
      <c r="B26" s="2" t="s">
        <v>16</v>
      </c>
      <c r="C26" t="s">
        <v>17</v>
      </c>
    </row>
    <row r="27" spans="2:10" x14ac:dyDescent="0.25">
      <c r="C27" t="s">
        <v>20</v>
      </c>
      <c r="D27" s="1">
        <v>550</v>
      </c>
      <c r="E27" s="2" t="s">
        <v>2</v>
      </c>
      <c r="F27" s="11">
        <f>$D$2</f>
        <v>600</v>
      </c>
      <c r="H27" s="3">
        <f>ROUND(D27/F27*100,0)</f>
        <v>92</v>
      </c>
      <c r="J27" s="1" t="s">
        <v>4</v>
      </c>
    </row>
    <row r="28" spans="2:10" x14ac:dyDescent="0.25">
      <c r="F28" s="12"/>
    </row>
    <row r="29" spans="2:10" x14ac:dyDescent="0.25">
      <c r="B29" s="2" t="s">
        <v>18</v>
      </c>
      <c r="C29" t="s">
        <v>19</v>
      </c>
      <c r="F29" s="12"/>
    </row>
    <row r="30" spans="2:10" x14ac:dyDescent="0.25">
      <c r="C30" t="s">
        <v>20</v>
      </c>
      <c r="D30" s="1">
        <v>520</v>
      </c>
      <c r="E30" s="2" t="s">
        <v>2</v>
      </c>
      <c r="F30" s="11">
        <f>$D$2</f>
        <v>600</v>
      </c>
      <c r="H30" s="3">
        <f>ROUND(D30/F30*100,0)</f>
        <v>87</v>
      </c>
      <c r="J30" s="1" t="s">
        <v>4</v>
      </c>
    </row>
    <row r="31" spans="2:10" x14ac:dyDescent="0.25">
      <c r="D31" s="1"/>
      <c r="E31" s="2"/>
      <c r="F31" s="11"/>
      <c r="H31" s="3"/>
      <c r="J31" s="1"/>
    </row>
    <row r="32" spans="2:10" x14ac:dyDescent="0.25">
      <c r="B32" s="8" t="s">
        <v>34</v>
      </c>
      <c r="C32" s="9" t="s">
        <v>35</v>
      </c>
      <c r="D32" s="10"/>
      <c r="E32" s="10"/>
      <c r="F32" s="10"/>
      <c r="G32" s="10"/>
      <c r="H32" s="10"/>
      <c r="I32" s="10"/>
      <c r="J32" s="10"/>
    </row>
    <row r="34" spans="2:10" x14ac:dyDescent="0.25">
      <c r="B34" s="5" t="s">
        <v>21</v>
      </c>
      <c r="C34" s="6" t="s">
        <v>22</v>
      </c>
      <c r="D34" s="6"/>
      <c r="E34" s="6"/>
      <c r="F34" s="6"/>
      <c r="G34" s="6"/>
      <c r="H34" s="6"/>
      <c r="I34" s="6"/>
      <c r="J34" s="6"/>
    </row>
    <row r="36" spans="2:10" x14ac:dyDescent="0.25">
      <c r="B36" s="2" t="s">
        <v>23</v>
      </c>
      <c r="C36" t="s">
        <v>24</v>
      </c>
    </row>
    <row r="37" spans="2:10" x14ac:dyDescent="0.25">
      <c r="C37" t="s">
        <v>25</v>
      </c>
      <c r="D37" s="1">
        <v>6</v>
      </c>
      <c r="E37" s="2" t="s">
        <v>14</v>
      </c>
      <c r="F37" s="4">
        <v>20</v>
      </c>
      <c r="H37" s="7">
        <f>IF(D37&gt;5,100,D37*F37)</f>
        <v>100</v>
      </c>
      <c r="J37" s="1" t="s">
        <v>4</v>
      </c>
    </row>
    <row r="39" spans="2:10" x14ac:dyDescent="0.25">
      <c r="B39" s="5" t="s">
        <v>26</v>
      </c>
      <c r="C39" s="6" t="s">
        <v>28</v>
      </c>
      <c r="D39" s="6"/>
      <c r="E39" s="6"/>
      <c r="F39" s="6"/>
      <c r="G39" s="6"/>
      <c r="H39" s="6"/>
      <c r="I39" s="6"/>
      <c r="J39" s="6"/>
    </row>
    <row r="41" spans="2:10" x14ac:dyDescent="0.25">
      <c r="B41" s="2" t="s">
        <v>29</v>
      </c>
      <c r="C41" t="s">
        <v>30</v>
      </c>
    </row>
    <row r="42" spans="2:10" x14ac:dyDescent="0.25">
      <c r="C42" t="s">
        <v>31</v>
      </c>
      <c r="D42" s="1">
        <v>450</v>
      </c>
      <c r="E42" s="2" t="s">
        <v>2</v>
      </c>
      <c r="F42" s="11">
        <f>$D$2</f>
        <v>600</v>
      </c>
      <c r="H42" s="3">
        <f>ROUND(D42/F42*100,0)</f>
        <v>75</v>
      </c>
      <c r="J42" s="1" t="s">
        <v>4</v>
      </c>
    </row>
    <row r="44" spans="2:10" x14ac:dyDescent="0.25">
      <c r="B44" s="8" t="s">
        <v>36</v>
      </c>
      <c r="C44" s="9" t="s">
        <v>87</v>
      </c>
      <c r="D44" s="10"/>
      <c r="E44" s="10"/>
      <c r="F44" s="10"/>
      <c r="G44" s="10"/>
      <c r="H44" s="10"/>
      <c r="I44" s="10"/>
      <c r="J44" s="10"/>
    </row>
    <row r="46" spans="2:10" x14ac:dyDescent="0.25">
      <c r="B46" s="5" t="s">
        <v>37</v>
      </c>
      <c r="C46" s="6" t="s">
        <v>38</v>
      </c>
      <c r="D46" s="6"/>
      <c r="E46" s="6"/>
      <c r="F46" s="6"/>
      <c r="G46" s="6"/>
      <c r="H46" s="6"/>
      <c r="I46" s="6"/>
      <c r="J46" s="6"/>
    </row>
    <row r="48" spans="2:10" x14ac:dyDescent="0.25">
      <c r="B48" s="2" t="s">
        <v>39</v>
      </c>
      <c r="C48" t="s">
        <v>40</v>
      </c>
    </row>
    <row r="49" spans="2:13" x14ac:dyDescent="0.25">
      <c r="C49" t="s">
        <v>41</v>
      </c>
      <c r="D49" s="1">
        <v>1</v>
      </c>
      <c r="E49" s="2" t="s">
        <v>14</v>
      </c>
      <c r="F49" s="4">
        <v>20</v>
      </c>
      <c r="H49" s="7">
        <f>D49*F49</f>
        <v>20</v>
      </c>
      <c r="J49" s="1" t="s">
        <v>4</v>
      </c>
    </row>
    <row r="50" spans="2:13" s="12" customFormat="1" x14ac:dyDescent="0.25">
      <c r="L50" s="16"/>
      <c r="M50" s="16"/>
    </row>
    <row r="51" spans="2:13" s="12" customFormat="1" x14ac:dyDescent="0.25">
      <c r="B51" s="5" t="s">
        <v>42</v>
      </c>
      <c r="C51" s="6" t="s">
        <v>43</v>
      </c>
      <c r="D51" s="6"/>
      <c r="E51" s="6"/>
      <c r="F51" s="6"/>
      <c r="G51" s="6"/>
      <c r="H51" s="6"/>
      <c r="I51" s="6"/>
      <c r="J51" s="6"/>
      <c r="L51" s="16"/>
      <c r="M51" s="16"/>
    </row>
    <row r="52" spans="2:13" s="12" customFormat="1" x14ac:dyDescent="0.25">
      <c r="D52" s="11"/>
      <c r="E52" s="13"/>
      <c r="F52" s="11"/>
      <c r="H52" s="14"/>
      <c r="J52" s="11"/>
      <c r="L52" s="16"/>
      <c r="M52" s="16"/>
    </row>
    <row r="53" spans="2:13" s="12" customFormat="1" x14ac:dyDescent="0.25">
      <c r="B53" s="2" t="s">
        <v>44</v>
      </c>
      <c r="C53" t="s">
        <v>45</v>
      </c>
      <c r="D53"/>
      <c r="E53"/>
      <c r="F53"/>
      <c r="G53"/>
      <c r="H53"/>
      <c r="I53"/>
      <c r="J53"/>
      <c r="L53" s="16"/>
      <c r="M53" s="16"/>
    </row>
    <row r="54" spans="2:13" x14ac:dyDescent="0.25">
      <c r="C54" t="s">
        <v>41</v>
      </c>
      <c r="D54" s="1">
        <v>2</v>
      </c>
      <c r="E54" s="2" t="s">
        <v>14</v>
      </c>
      <c r="F54" s="4">
        <v>20</v>
      </c>
      <c r="H54" s="7">
        <f>IF(D54&gt;5,100,D54*F54)</f>
        <v>40</v>
      </c>
      <c r="J54" s="1" t="s">
        <v>4</v>
      </c>
    </row>
    <row r="56" spans="2:13" x14ac:dyDescent="0.25">
      <c r="B56" s="5" t="s">
        <v>46</v>
      </c>
      <c r="C56" s="6" t="s">
        <v>47</v>
      </c>
      <c r="D56" s="6"/>
      <c r="E56" s="6"/>
      <c r="F56" s="6"/>
      <c r="G56" s="6"/>
      <c r="H56" s="6"/>
      <c r="I56" s="6"/>
      <c r="J56" s="6"/>
    </row>
    <row r="58" spans="2:13" x14ac:dyDescent="0.25">
      <c r="B58" s="2" t="s">
        <v>48</v>
      </c>
      <c r="C58" t="s">
        <v>49</v>
      </c>
    </row>
    <row r="59" spans="2:13" x14ac:dyDescent="0.25">
      <c r="C59" t="s">
        <v>31</v>
      </c>
      <c r="D59" s="1">
        <v>45</v>
      </c>
      <c r="E59" s="2" t="s">
        <v>2</v>
      </c>
      <c r="F59" s="15">
        <v>70</v>
      </c>
      <c r="H59" s="7">
        <f>ROUND(D59/F59*100,0)</f>
        <v>64</v>
      </c>
      <c r="J59" s="1" t="s">
        <v>4</v>
      </c>
    </row>
    <row r="61" spans="2:13" x14ac:dyDescent="0.25">
      <c r="B61" s="8" t="s">
        <v>50</v>
      </c>
      <c r="C61" s="9" t="s">
        <v>52</v>
      </c>
      <c r="D61" s="10"/>
      <c r="E61" s="10"/>
      <c r="F61" s="10"/>
      <c r="G61" s="10"/>
      <c r="H61" s="10"/>
      <c r="I61" s="10"/>
      <c r="J61" s="10"/>
    </row>
    <row r="63" spans="2:13" x14ac:dyDescent="0.25">
      <c r="B63" s="5" t="s">
        <v>51</v>
      </c>
      <c r="C63" s="6" t="s">
        <v>53</v>
      </c>
      <c r="D63" s="6"/>
      <c r="E63" s="6"/>
      <c r="F63" s="6"/>
      <c r="G63" s="6"/>
      <c r="H63" s="6"/>
      <c r="I63" s="6"/>
      <c r="J63" s="6"/>
    </row>
    <row r="65" spans="2:10" x14ac:dyDescent="0.25">
      <c r="B65" s="2" t="s">
        <v>54</v>
      </c>
      <c r="C65" t="s">
        <v>58</v>
      </c>
    </row>
    <row r="66" spans="2:10" x14ac:dyDescent="0.25">
      <c r="C66" t="s">
        <v>55</v>
      </c>
      <c r="D66" s="1">
        <v>570</v>
      </c>
      <c r="E66" s="2" t="s">
        <v>2</v>
      </c>
      <c r="F66" s="11">
        <f>$D$2</f>
        <v>600</v>
      </c>
      <c r="H66" s="7">
        <f>ROUND(D66/F66*100,0)</f>
        <v>95</v>
      </c>
      <c r="J66" s="1" t="s">
        <v>4</v>
      </c>
    </row>
    <row r="68" spans="2:10" x14ac:dyDescent="0.25">
      <c r="B68" s="5" t="s">
        <v>56</v>
      </c>
      <c r="C68" s="6" t="s">
        <v>57</v>
      </c>
      <c r="D68" s="6"/>
      <c r="E68" s="6"/>
      <c r="F68" s="6"/>
      <c r="G68" s="6"/>
      <c r="H68" s="6"/>
      <c r="I68" s="6"/>
      <c r="J68" s="6"/>
    </row>
    <row r="70" spans="2:10" x14ac:dyDescent="0.25">
      <c r="B70" s="2" t="s">
        <v>61</v>
      </c>
      <c r="C70" t="s">
        <v>59</v>
      </c>
    </row>
    <row r="71" spans="2:10" x14ac:dyDescent="0.25">
      <c r="C71" t="s">
        <v>60</v>
      </c>
      <c r="D71" s="1">
        <v>560</v>
      </c>
      <c r="E71" s="2" t="s">
        <v>2</v>
      </c>
      <c r="F71" s="11">
        <f>$D$2</f>
        <v>600</v>
      </c>
      <c r="H71" s="7">
        <f>ROUND(D71/F71*100,0)</f>
        <v>93</v>
      </c>
      <c r="J71" s="1" t="s">
        <v>4</v>
      </c>
    </row>
    <row r="73" spans="2:10" x14ac:dyDescent="0.25">
      <c r="B73" s="5" t="s">
        <v>62</v>
      </c>
      <c r="C73" s="6" t="s">
        <v>64</v>
      </c>
      <c r="D73" s="6"/>
      <c r="E73" s="6"/>
      <c r="F73" s="6"/>
      <c r="G73" s="6"/>
      <c r="H73" s="6"/>
      <c r="I73" s="6"/>
      <c r="J73" s="6"/>
    </row>
    <row r="75" spans="2:10" x14ac:dyDescent="0.25">
      <c r="B75" s="2" t="s">
        <v>63</v>
      </c>
      <c r="C75" t="s">
        <v>65</v>
      </c>
    </row>
    <row r="76" spans="2:10" x14ac:dyDescent="0.25">
      <c r="C76" t="s">
        <v>66</v>
      </c>
      <c r="D76" s="1">
        <v>500</v>
      </c>
      <c r="E76" s="2" t="s">
        <v>2</v>
      </c>
      <c r="F76" s="11">
        <f>$D$2</f>
        <v>600</v>
      </c>
      <c r="H76" s="7">
        <f>ROUND(D76/F76*100,0)</f>
        <v>83</v>
      </c>
      <c r="J76" s="1" t="s">
        <v>4</v>
      </c>
    </row>
    <row r="78" spans="2:10" x14ac:dyDescent="0.25">
      <c r="B78" s="8" t="s">
        <v>67</v>
      </c>
      <c r="C78" s="9" t="s">
        <v>68</v>
      </c>
      <c r="D78" s="10"/>
      <c r="E78" s="10"/>
      <c r="F78" s="10"/>
      <c r="G78" s="10"/>
      <c r="H78" s="10"/>
      <c r="I78" s="10"/>
      <c r="J78" s="10"/>
    </row>
    <row r="80" spans="2:10" x14ac:dyDescent="0.25">
      <c r="B80" s="5" t="s">
        <v>69</v>
      </c>
      <c r="C80" s="6" t="s">
        <v>70</v>
      </c>
      <c r="D80" s="6"/>
      <c r="E80" s="6"/>
      <c r="F80" s="6"/>
      <c r="G80" s="6"/>
      <c r="H80" s="6"/>
      <c r="I80" s="6"/>
      <c r="J80" s="6"/>
    </row>
    <row r="82" spans="2:10" x14ac:dyDescent="0.25">
      <c r="B82" s="2" t="s">
        <v>71</v>
      </c>
      <c r="C82" t="s">
        <v>72</v>
      </c>
    </row>
    <row r="83" spans="2:10" x14ac:dyDescent="0.25">
      <c r="C83" t="s">
        <v>73</v>
      </c>
      <c r="D83" s="1">
        <v>560</v>
      </c>
      <c r="E83" s="2" t="s">
        <v>2</v>
      </c>
      <c r="F83" s="11">
        <f>$D$2</f>
        <v>600</v>
      </c>
      <c r="H83" s="7">
        <f>ROUND(D83/F83*100,0)</f>
        <v>93</v>
      </c>
      <c r="J83" s="1" t="s">
        <v>4</v>
      </c>
    </row>
    <row r="85" spans="2:10" x14ac:dyDescent="0.25">
      <c r="B85" s="5" t="s">
        <v>74</v>
      </c>
      <c r="C85" s="6" t="s">
        <v>75</v>
      </c>
      <c r="D85" s="6"/>
      <c r="E85" s="6"/>
      <c r="F85" s="6"/>
      <c r="G85" s="6"/>
      <c r="H85" s="6"/>
      <c r="I85" s="6"/>
      <c r="J85" s="6"/>
    </row>
    <row r="87" spans="2:10" x14ac:dyDescent="0.25">
      <c r="B87" s="2" t="s">
        <v>76</v>
      </c>
      <c r="C87" t="s">
        <v>77</v>
      </c>
    </row>
    <row r="88" spans="2:10" x14ac:dyDescent="0.25">
      <c r="C88" t="s">
        <v>78</v>
      </c>
      <c r="D88" s="1">
        <v>550</v>
      </c>
      <c r="E88" s="2" t="s">
        <v>2</v>
      </c>
      <c r="F88" s="11">
        <f>$D$2</f>
        <v>600</v>
      </c>
      <c r="H88" s="7">
        <f>ROUND(D88/F88*100,0)</f>
        <v>92</v>
      </c>
      <c r="J88" s="1" t="s">
        <v>4</v>
      </c>
    </row>
    <row r="90" spans="2:10" x14ac:dyDescent="0.25">
      <c r="B90" s="5" t="s">
        <v>79</v>
      </c>
      <c r="C90" s="6" t="s">
        <v>80</v>
      </c>
      <c r="D90" s="6"/>
      <c r="E90" s="6"/>
      <c r="F90" s="6"/>
      <c r="G90" s="6"/>
      <c r="H90" s="6"/>
      <c r="I90" s="6"/>
      <c r="J90" s="6"/>
    </row>
    <row r="92" spans="2:10" x14ac:dyDescent="0.25">
      <c r="B92" s="2" t="s">
        <v>81</v>
      </c>
      <c r="C92" t="s">
        <v>82</v>
      </c>
    </row>
    <row r="93" spans="2:10" x14ac:dyDescent="0.25">
      <c r="C93" t="s">
        <v>83</v>
      </c>
      <c r="D93" s="1">
        <v>550</v>
      </c>
      <c r="E93" s="2" t="s">
        <v>2</v>
      </c>
      <c r="F93" s="11">
        <f>$D$2</f>
        <v>600</v>
      </c>
      <c r="H93" s="7">
        <f>ROUND(D93/F93*100,0)</f>
        <v>92</v>
      </c>
      <c r="J93" s="1" t="s">
        <v>4</v>
      </c>
    </row>
  </sheetData>
  <sheetProtection password="CC7F" sheet="1" objects="1" scenarios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МБУК «ДК Краснополянского СП»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2024-01-16T07:56:50Z</dcterms:modified>
</cp:coreProperties>
</file>